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720" windowHeight="6330" activeTab="0"/>
  </bookViews>
  <sheets>
    <sheet name="consol income" sheetId="1" r:id="rId1"/>
    <sheet name="consol b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<sst xmlns="http://schemas.openxmlformats.org/spreadsheetml/2006/main" count="149" uniqueCount="118">
  <si>
    <t>JIN LIN WOOD INDUSTRIES BERHAD</t>
  </si>
  <si>
    <t>(467115-T)</t>
  </si>
  <si>
    <t>The figures have not been audited.</t>
  </si>
  <si>
    <t>CONSOLIDATED INCOME STATEMENT</t>
  </si>
  <si>
    <t>INDIVIDUAL QUARTER</t>
  </si>
  <si>
    <t>CUMULATIVE QUARTER</t>
  </si>
  <si>
    <t>CURRENT</t>
  </si>
  <si>
    <t>PRECEDING</t>
  </si>
  <si>
    <t>YEAR</t>
  </si>
  <si>
    <t>QUARTER</t>
  </si>
  <si>
    <t>CORRESPONDING</t>
  </si>
  <si>
    <t>TO DATE</t>
  </si>
  <si>
    <t>PERIOD</t>
  </si>
  <si>
    <t>RM'000</t>
  </si>
  <si>
    <t>(a)</t>
  </si>
  <si>
    <t>Revenue</t>
  </si>
  <si>
    <t>(b)</t>
  </si>
  <si>
    <t>Investment income</t>
  </si>
  <si>
    <t>(c)</t>
  </si>
  <si>
    <t xml:space="preserve">Other income </t>
  </si>
  <si>
    <t>depreciation and amortisation,</t>
  </si>
  <si>
    <t xml:space="preserve">exceptional items, income tax, </t>
  </si>
  <si>
    <t>minority interests and extraordinary</t>
  </si>
  <si>
    <t>items.</t>
  </si>
  <si>
    <t>Finance cost</t>
  </si>
  <si>
    <t>Depreciation and amortisation,</t>
  </si>
  <si>
    <t>(d)</t>
  </si>
  <si>
    <t>Exceptional items</t>
  </si>
  <si>
    <t>(e)</t>
  </si>
  <si>
    <t xml:space="preserve">Profit/(loss) before income tax, </t>
  </si>
  <si>
    <t xml:space="preserve">minority interests and extraordinary </t>
  </si>
  <si>
    <t>items</t>
  </si>
  <si>
    <t>(f)</t>
  </si>
  <si>
    <t>Share of profits and losses of</t>
  </si>
  <si>
    <t>associated companies</t>
  </si>
  <si>
    <t>(g)</t>
  </si>
  <si>
    <t>Profit/(loss) before income tax,</t>
  </si>
  <si>
    <t>(h)</t>
  </si>
  <si>
    <t>Income tax</t>
  </si>
  <si>
    <t>(i)</t>
  </si>
  <si>
    <t>(i)   Profit/(loss) after income tax</t>
  </si>
  <si>
    <t xml:space="preserve">      before deducting minority</t>
  </si>
  <si>
    <t xml:space="preserve">      interests</t>
  </si>
  <si>
    <t>(ii)   Less minority interests</t>
  </si>
  <si>
    <t>(j)</t>
  </si>
  <si>
    <t>(k)</t>
  </si>
  <si>
    <t>Net profit/(loss) from ordinary</t>
  </si>
  <si>
    <t>activities attributable to members of</t>
  </si>
  <si>
    <t>the company.</t>
  </si>
  <si>
    <t>(l)</t>
  </si>
  <si>
    <t>(i) Extraordinary items</t>
  </si>
  <si>
    <t>(ii) Less minority interests</t>
  </si>
  <si>
    <t>(iii) Extraordinary items attributable</t>
  </si>
  <si>
    <t xml:space="preserve">       to members of the company</t>
  </si>
  <si>
    <t>(m)</t>
  </si>
  <si>
    <t xml:space="preserve"> Net profit/(loss) attributable to</t>
  </si>
  <si>
    <t>members of the company</t>
  </si>
  <si>
    <t>Earnings per share based on</t>
  </si>
  <si>
    <t>2(m) above after deducting any</t>
  </si>
  <si>
    <t>provision for preference</t>
  </si>
  <si>
    <t>dividends, if any :-</t>
  </si>
  <si>
    <t xml:space="preserve">       ordinary shares) - (sen)</t>
  </si>
  <si>
    <t xml:space="preserve">        ordinary shares) (sen)</t>
  </si>
  <si>
    <t>AS AT</t>
  </si>
  <si>
    <t>END OF</t>
  </si>
  <si>
    <t>FINANCIAL</t>
  </si>
  <si>
    <t>YEAR ENDED</t>
  </si>
  <si>
    <t>Property, plant and equipment</t>
  </si>
  <si>
    <t>Investment property</t>
  </si>
  <si>
    <t>Investment in associated companies</t>
  </si>
  <si>
    <t>Long term investments</t>
  </si>
  <si>
    <t>Goodwill on consolidation</t>
  </si>
  <si>
    <t>Intangible assets</t>
  </si>
  <si>
    <t>Other long term assets</t>
  </si>
  <si>
    <t>Current assets</t>
  </si>
  <si>
    <t>Inventories</t>
  </si>
  <si>
    <t>Trade receivables</t>
  </si>
  <si>
    <t>Others receivables deposit &amp; prepayments</t>
  </si>
  <si>
    <t>Fixed deposit</t>
  </si>
  <si>
    <t>Cash and bank balances</t>
  </si>
  <si>
    <t>Current liabilities</t>
  </si>
  <si>
    <t>Trade payables</t>
  </si>
  <si>
    <t>Other payables &amp; accruals</t>
  </si>
  <si>
    <t>Short term borrowings</t>
  </si>
  <si>
    <t>Provision for taxation</t>
  </si>
  <si>
    <t>Proposed dividend</t>
  </si>
  <si>
    <t>Net current assets or current liabilities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</si>
  <si>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</si>
  <si>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</si>
  <si>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</si>
  <si>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</si>
  <si>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</si>
  <si>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</si>
  <si>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</si>
  <si>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</si>
  <si>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Minority interests</t>
  </si>
  <si>
    <t>Long term borrowings</t>
  </si>
  <si>
    <t>Deferred taxation</t>
  </si>
  <si>
    <t>Net tangible assets per share (RM)</t>
  </si>
  <si>
    <t>(a) Dividend per share (sen)</t>
  </si>
  <si>
    <t>(b) Dividend Description</t>
  </si>
  <si>
    <t>N/A</t>
  </si>
  <si>
    <t xml:space="preserve">AS AT PRECEDING FINANCIAL </t>
  </si>
  <si>
    <t>YEAR END</t>
  </si>
  <si>
    <t>AS AT END OF CURRENT QUARTER</t>
  </si>
  <si>
    <t>Net tangible assets per shares (RM)</t>
  </si>
  <si>
    <t xml:space="preserve">Profit/(loss) before finance cost, </t>
  </si>
  <si>
    <t xml:space="preserve"> items after share of profit and losses</t>
  </si>
  <si>
    <t>Pre-acquisition profit/(loss) if applicable</t>
  </si>
  <si>
    <t xml:space="preserve"> of associated companies</t>
  </si>
  <si>
    <t>Quarterly report on consolidated results for the financial quarter ended 31st March 2002</t>
  </si>
  <si>
    <t>31/03/2002</t>
  </si>
  <si>
    <t>31/03/2001</t>
  </si>
  <si>
    <t>(i)    Basic (based on 44,000,000</t>
  </si>
  <si>
    <t>(ii)   Fully diluted (based on 44,000.00</t>
  </si>
  <si>
    <t>CONSOLIDATED BALANCE SHEET AS AT 31ST MARCH 2002</t>
  </si>
  <si>
    <t>NIL</t>
  </si>
  <si>
    <r>
      <t xml:space="preserve">JIN LIN WOOD INDUSTRIES BERHAD </t>
    </r>
    <r>
      <rPr>
        <b/>
        <sz val="10"/>
        <rFont val="Times New Roman"/>
        <family val="1"/>
      </rPr>
      <t>(467115-T)</t>
    </r>
  </si>
</sst>
</file>

<file path=xl/styles.xml><?xml version="1.0" encoding="utf-8"?>
<styleSheet xmlns="http://schemas.openxmlformats.org/spreadsheetml/2006/main">
  <numFmts count="26">
    <numFmt numFmtId="5" formatCode="&quot;RM&quot;#,##0;\-&quot;RM&quot;#,##0"/>
    <numFmt numFmtId="6" formatCode="&quot;RM&quot;#,##0;[Red]\-&quot;RM&quot;#,##0"/>
    <numFmt numFmtId="7" formatCode="&quot;RM&quot;#,##0.00;\-&quot;RM&quot;#,##0.00"/>
    <numFmt numFmtId="8" formatCode="&quot;RM&quot;#,##0.00;[Red]\-&quot;RM&quot;#,##0.00"/>
    <numFmt numFmtId="42" formatCode="_-&quot;RM&quot;* #,##0_-;\-&quot;RM&quot;* #,##0_-;_-&quot;RM&quot;* &quot;-&quot;_-;_-@_-"/>
    <numFmt numFmtId="41" formatCode="_-* #,##0_-;\-* #,##0_-;_-* &quot;-&quot;_-;_-@_-"/>
    <numFmt numFmtId="44" formatCode="_-&quot;RM&quot;* #,##0.00_-;\-&quot;RM&quot;* #,##0.00_-;_-&quot;RM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0_);\(0.00\)"/>
    <numFmt numFmtId="174" formatCode="_(* #,##0.0_);_(* \(#,##0.0\);_(* &quot;-&quot;??_);_(@_)"/>
    <numFmt numFmtId="175" formatCode="_(* #,##0.000_);_(* \(#,##0.000\);_(* &quot;-&quot;??_);_(@_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72" fontId="2" fillId="0" borderId="1" xfId="15" applyNumberFormat="1" applyFont="1" applyBorder="1" applyAlignment="1">
      <alignment/>
    </xf>
    <xf numFmtId="171" fontId="2" fillId="0" borderId="0" xfId="15" applyFont="1" applyAlignment="1">
      <alignment/>
    </xf>
    <xf numFmtId="172" fontId="2" fillId="0" borderId="1" xfId="15" applyNumberFormat="1" applyFont="1" applyBorder="1" applyAlignment="1">
      <alignment horizontal="center"/>
    </xf>
    <xf numFmtId="172" fontId="2" fillId="0" borderId="2" xfId="15" applyNumberFormat="1" applyFont="1" applyBorder="1" applyAlignment="1">
      <alignment horizontal="center"/>
    </xf>
    <xf numFmtId="172" fontId="2" fillId="0" borderId="2" xfId="15" applyNumberFormat="1" applyFont="1" applyBorder="1" applyAlignment="1">
      <alignment/>
    </xf>
    <xf numFmtId="172" fontId="2" fillId="0" borderId="0" xfId="15" applyNumberFormat="1" applyFont="1" applyBorder="1" applyAlignment="1">
      <alignment horizontal="center"/>
    </xf>
    <xf numFmtId="172" fontId="2" fillId="0" borderId="0" xfId="15" applyNumberFormat="1" applyFont="1" applyBorder="1" applyAlignment="1">
      <alignment/>
    </xf>
    <xf numFmtId="171" fontId="2" fillId="0" borderId="0" xfId="15" applyFont="1" applyBorder="1" applyAlignment="1">
      <alignment/>
    </xf>
    <xf numFmtId="172" fontId="2" fillId="0" borderId="0" xfId="15" applyNumberFormat="1" applyFont="1" applyAlignment="1">
      <alignment/>
    </xf>
    <xf numFmtId="171" fontId="2" fillId="0" borderId="0" xfId="15" applyFont="1" applyAlignment="1">
      <alignment horizontal="center"/>
    </xf>
    <xf numFmtId="172" fontId="2" fillId="0" borderId="0" xfId="15" applyNumberFormat="1" applyFont="1" applyAlignment="1">
      <alignment horizontal="center"/>
    </xf>
    <xf numFmtId="173" fontId="2" fillId="0" borderId="0" xfId="0" applyNumberFormat="1" applyFont="1" applyAlignment="1">
      <alignment/>
    </xf>
    <xf numFmtId="171" fontId="2" fillId="0" borderId="0" xfId="15" applyFont="1" applyBorder="1" applyAlignment="1">
      <alignment horizontal="center"/>
    </xf>
    <xf numFmtId="172" fontId="2" fillId="0" borderId="3" xfId="15" applyNumberFormat="1" applyFont="1" applyBorder="1" applyAlignment="1">
      <alignment horizontal="center"/>
    </xf>
    <xf numFmtId="172" fontId="2" fillId="0" borderId="3" xfId="15" applyNumberFormat="1" applyFont="1" applyBorder="1" applyAlignment="1">
      <alignment/>
    </xf>
    <xf numFmtId="171" fontId="2" fillId="0" borderId="3" xfId="15" applyFont="1" applyBorder="1" applyAlignment="1">
      <alignment horizontal="center"/>
    </xf>
    <xf numFmtId="173" fontId="2" fillId="0" borderId="0" xfId="15" applyNumberFormat="1" applyFont="1" applyBorder="1" applyAlignment="1">
      <alignment/>
    </xf>
    <xf numFmtId="2" fontId="2" fillId="0" borderId="0" xfId="15" applyNumberFormat="1" applyFont="1" applyAlignment="1">
      <alignment/>
    </xf>
    <xf numFmtId="171" fontId="2" fillId="0" borderId="0" xfId="15" applyNumberFormat="1" applyFont="1" applyBorder="1" applyAlignment="1">
      <alignment/>
    </xf>
    <xf numFmtId="171" fontId="2" fillId="0" borderId="0" xfId="15" applyNumberFormat="1" applyFont="1" applyAlignment="1">
      <alignment/>
    </xf>
    <xf numFmtId="173" fontId="2" fillId="0" borderId="0" xfId="15" applyNumberFormat="1" applyFont="1" applyAlignment="1">
      <alignment/>
    </xf>
    <xf numFmtId="171" fontId="2" fillId="0" borderId="0" xfId="15" applyFont="1" applyAlignment="1">
      <alignment/>
    </xf>
    <xf numFmtId="0" fontId="2" fillId="0" borderId="0" xfId="0" applyFont="1" applyFill="1" applyAlignment="1">
      <alignment/>
    </xf>
    <xf numFmtId="171" fontId="2" fillId="0" borderId="0" xfId="15" applyFont="1" applyAlignment="1">
      <alignment horizontal="right"/>
    </xf>
    <xf numFmtId="2" fontId="2" fillId="0" borderId="0" xfId="0" applyNumberFormat="1" applyFont="1" applyAlignment="1">
      <alignment/>
    </xf>
    <xf numFmtId="172" fontId="0" fillId="0" borderId="0" xfId="15" applyNumberFormat="1" applyAlignment="1">
      <alignment horizontal="right"/>
    </xf>
    <xf numFmtId="172" fontId="2" fillId="0" borderId="0" xfId="15" applyNumberFormat="1" applyFont="1" applyAlignment="1">
      <alignment horizontal="right"/>
    </xf>
    <xf numFmtId="172" fontId="3" fillId="0" borderId="4" xfId="15" applyNumberFormat="1" applyFont="1" applyBorder="1" applyAlignment="1">
      <alignment horizontal="center"/>
    </xf>
    <xf numFmtId="172" fontId="3" fillId="0" borderId="5" xfId="15" applyNumberFormat="1" applyFont="1" applyBorder="1" applyAlignment="1">
      <alignment horizontal="center"/>
    </xf>
    <xf numFmtId="172" fontId="3" fillId="0" borderId="6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center"/>
    </xf>
    <xf numFmtId="172" fontId="3" fillId="0" borderId="0" xfId="15" applyNumberFormat="1" applyFont="1" applyBorder="1" applyAlignment="1">
      <alignment horizontal="right"/>
    </xf>
    <xf numFmtId="172" fontId="2" fillId="0" borderId="0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2" fontId="2" fillId="0" borderId="1" xfId="15" applyNumberFormat="1" applyFont="1" applyBorder="1" applyAlignment="1">
      <alignment horizontal="right"/>
    </xf>
    <xf numFmtId="0" fontId="5" fillId="0" borderId="0" xfId="0" applyFont="1" applyAlignment="1">
      <alignment/>
    </xf>
    <xf numFmtId="172" fontId="2" fillId="0" borderId="5" xfId="15" applyNumberFormat="1" applyFont="1" applyBorder="1" applyAlignment="1">
      <alignment/>
    </xf>
    <xf numFmtId="172" fontId="2" fillId="0" borderId="7" xfId="15" applyNumberFormat="1" applyFont="1" applyBorder="1" applyAlignment="1">
      <alignment/>
    </xf>
    <xf numFmtId="172" fontId="2" fillId="0" borderId="8" xfId="15" applyNumberFormat="1" applyFont="1" applyBorder="1" applyAlignment="1">
      <alignment/>
    </xf>
    <xf numFmtId="0" fontId="2" fillId="0" borderId="5" xfId="0" applyFont="1" applyBorder="1" applyAlignment="1">
      <alignment/>
    </xf>
    <xf numFmtId="172" fontId="2" fillId="0" borderId="0" xfId="15" applyNumberFormat="1" applyFont="1" applyBorder="1" applyAlignment="1">
      <alignment/>
    </xf>
    <xf numFmtId="172" fontId="2" fillId="0" borderId="2" xfId="15" applyNumberFormat="1" applyFont="1" applyBorder="1" applyAlignment="1">
      <alignment/>
    </xf>
    <xf numFmtId="172" fontId="0" fillId="0" borderId="0" xfId="15" applyNumberFormat="1" applyFont="1" applyBorder="1" applyAlignment="1">
      <alignment horizontal="right"/>
    </xf>
    <xf numFmtId="172" fontId="0" fillId="0" borderId="0" xfId="15" applyNumberFormat="1" applyBorder="1" applyAlignment="1">
      <alignment horizontal="right"/>
    </xf>
    <xf numFmtId="0" fontId="0" fillId="0" borderId="0" xfId="0" applyAlignment="1">
      <alignment horizontal="left"/>
    </xf>
    <xf numFmtId="172" fontId="2" fillId="0" borderId="2" xfId="15" applyNumberFormat="1" applyFont="1" applyBorder="1" applyAlignment="1">
      <alignment horizontal="right"/>
    </xf>
    <xf numFmtId="171" fontId="2" fillId="0" borderId="0" xfId="15" applyNumberFormat="1" applyFont="1" applyBorder="1" applyAlignment="1">
      <alignment horizontal="right"/>
    </xf>
    <xf numFmtId="173" fontId="2" fillId="0" borderId="0" xfId="15" applyNumberFormat="1" applyFont="1" applyAlignment="1">
      <alignment horizontal="right"/>
    </xf>
    <xf numFmtId="2" fontId="2" fillId="0" borderId="0" xfId="15" applyNumberFormat="1" applyFont="1" applyAlignment="1">
      <alignment horizontal="right"/>
    </xf>
    <xf numFmtId="171" fontId="2" fillId="0" borderId="0" xfId="15" applyNumberFormat="1" applyFont="1" applyAlignment="1">
      <alignment horizontal="right"/>
    </xf>
    <xf numFmtId="172" fontId="3" fillId="0" borderId="0" xfId="15" applyNumberFormat="1" applyFont="1" applyAlignment="1">
      <alignment horizontal="center"/>
    </xf>
    <xf numFmtId="172" fontId="2" fillId="0" borderId="0" xfId="15" applyNumberFormat="1" applyFont="1" applyAlignment="1">
      <alignment horizontal="center"/>
    </xf>
    <xf numFmtId="171" fontId="3" fillId="0" borderId="0" xfId="15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B46">
      <selection activeCell="D65" sqref="D65:F65"/>
    </sheetView>
  </sheetViews>
  <sheetFormatPr defaultColWidth="9.140625" defaultRowHeight="12.75"/>
  <cols>
    <col min="1" max="1" width="1.8515625" style="0" customWidth="1"/>
    <col min="2" max="2" width="3.57421875" style="0" customWidth="1"/>
    <col min="3" max="3" width="31.28125" style="0" customWidth="1"/>
    <col min="4" max="4" width="12.7109375" style="0" customWidth="1"/>
    <col min="5" max="5" width="1.7109375" style="0" customWidth="1"/>
    <col min="6" max="6" width="17.00390625" style="0" customWidth="1"/>
    <col min="7" max="7" width="1.7109375" style="0" customWidth="1"/>
    <col min="8" max="8" width="12.7109375" style="0" customWidth="1"/>
    <col min="9" max="9" width="1.7109375" style="0" customWidth="1"/>
    <col min="10" max="10" width="15.7109375" style="0" customWidth="1"/>
  </cols>
  <sheetData>
    <row r="1" spans="1:10" ht="18.75">
      <c r="A1" s="1" t="s">
        <v>0</v>
      </c>
      <c r="B1" s="2"/>
      <c r="C1" s="2"/>
      <c r="D1" s="2"/>
      <c r="E1" s="2"/>
      <c r="F1" s="3" t="s">
        <v>1</v>
      </c>
      <c r="G1" s="2"/>
      <c r="H1" s="2"/>
      <c r="I1" s="2"/>
      <c r="J1" s="2"/>
    </row>
    <row r="2" spans="1:10" ht="12.7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>
      <c r="A3" s="2" t="s">
        <v>110</v>
      </c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2.7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12.75">
      <c r="A6" s="3" t="s">
        <v>3</v>
      </c>
      <c r="B6" s="2"/>
      <c r="C6" s="2"/>
      <c r="D6" s="2"/>
      <c r="E6" s="2"/>
      <c r="F6" s="2"/>
      <c r="G6" s="2"/>
      <c r="H6" s="2"/>
      <c r="I6" s="2"/>
      <c r="J6" s="2"/>
    </row>
    <row r="7" spans="1:10" ht="12.75">
      <c r="A7" s="2"/>
      <c r="B7" s="2"/>
      <c r="C7" s="2"/>
      <c r="E7" s="4" t="s">
        <v>4</v>
      </c>
      <c r="G7" s="2"/>
      <c r="I7" s="4" t="s">
        <v>5</v>
      </c>
      <c r="J7" s="5"/>
    </row>
    <row r="8" spans="1:10" ht="12.75">
      <c r="A8" s="2"/>
      <c r="B8" s="2"/>
      <c r="C8" s="2"/>
      <c r="D8" s="4" t="s">
        <v>6</v>
      </c>
      <c r="E8" s="4"/>
      <c r="F8" s="4" t="s">
        <v>7</v>
      </c>
      <c r="G8" s="3"/>
      <c r="H8" s="4" t="s">
        <v>6</v>
      </c>
      <c r="I8" s="4"/>
      <c r="J8" s="4" t="s">
        <v>7</v>
      </c>
    </row>
    <row r="9" spans="1:10" ht="12.75">
      <c r="A9" s="2"/>
      <c r="B9" s="2"/>
      <c r="C9" s="2"/>
      <c r="D9" s="4" t="s">
        <v>8</v>
      </c>
      <c r="E9" s="4"/>
      <c r="F9" s="4" t="s">
        <v>8</v>
      </c>
      <c r="G9" s="3"/>
      <c r="H9" s="4" t="s">
        <v>8</v>
      </c>
      <c r="I9" s="4"/>
      <c r="J9" s="4" t="s">
        <v>8</v>
      </c>
    </row>
    <row r="10" spans="1:10" ht="12.75">
      <c r="A10" s="2"/>
      <c r="B10" s="2"/>
      <c r="C10" s="2"/>
      <c r="D10" s="4" t="s">
        <v>9</v>
      </c>
      <c r="E10" s="4"/>
      <c r="F10" s="4" t="s">
        <v>10</v>
      </c>
      <c r="G10" s="3"/>
      <c r="H10" s="4" t="s">
        <v>11</v>
      </c>
      <c r="I10" s="4"/>
      <c r="J10" s="4" t="s">
        <v>10</v>
      </c>
    </row>
    <row r="11" spans="1:10" ht="12.75">
      <c r="A11" s="2"/>
      <c r="B11" s="2"/>
      <c r="C11" s="2"/>
      <c r="D11" s="4"/>
      <c r="E11" s="4"/>
      <c r="F11" s="4" t="s">
        <v>9</v>
      </c>
      <c r="G11" s="3"/>
      <c r="H11" s="4"/>
      <c r="I11" s="4"/>
      <c r="J11" s="4" t="s">
        <v>12</v>
      </c>
    </row>
    <row r="12" spans="1:10" ht="12.75">
      <c r="A12" s="2"/>
      <c r="B12" s="2"/>
      <c r="C12" s="2"/>
      <c r="D12" s="6" t="s">
        <v>111</v>
      </c>
      <c r="E12" s="6"/>
      <c r="F12" s="6" t="s">
        <v>112</v>
      </c>
      <c r="G12" s="2"/>
      <c r="H12" s="6" t="s">
        <v>111</v>
      </c>
      <c r="I12" s="6"/>
      <c r="J12" s="6" t="s">
        <v>112</v>
      </c>
    </row>
    <row r="13" spans="1:10" ht="12.75">
      <c r="A13" s="2"/>
      <c r="B13" s="2"/>
      <c r="C13" s="2"/>
      <c r="D13" s="7" t="s">
        <v>13</v>
      </c>
      <c r="E13" s="7"/>
      <c r="F13" s="7" t="s">
        <v>13</v>
      </c>
      <c r="G13" s="2"/>
      <c r="H13" s="7" t="s">
        <v>13</v>
      </c>
      <c r="I13" s="7"/>
      <c r="J13" s="7" t="s">
        <v>13</v>
      </c>
    </row>
    <row r="14" spans="1:10" ht="12.75">
      <c r="A14" s="8">
        <v>1</v>
      </c>
      <c r="B14" s="9" t="s">
        <v>14</v>
      </c>
      <c r="C14" s="2" t="s">
        <v>15</v>
      </c>
      <c r="D14" s="10">
        <v>5761</v>
      </c>
      <c r="E14" s="11"/>
      <c r="F14" s="12">
        <v>15334</v>
      </c>
      <c r="G14" s="11"/>
      <c r="H14" s="10">
        <v>20853</v>
      </c>
      <c r="I14" s="11"/>
      <c r="J14" s="12">
        <v>77000</v>
      </c>
    </row>
    <row r="15" spans="1:10" ht="12.75">
      <c r="A15" s="2"/>
      <c r="B15" s="2" t="s">
        <v>16</v>
      </c>
      <c r="C15" s="2" t="s">
        <v>17</v>
      </c>
      <c r="D15" s="13">
        <v>0</v>
      </c>
      <c r="E15" s="11"/>
      <c r="F15" s="13">
        <v>0</v>
      </c>
      <c r="G15" s="11"/>
      <c r="H15" s="13">
        <v>0</v>
      </c>
      <c r="I15" s="11"/>
      <c r="J15" s="13">
        <v>0</v>
      </c>
    </row>
    <row r="16" spans="1:10" ht="12.75">
      <c r="A16" s="2"/>
      <c r="B16" s="2" t="s">
        <v>18</v>
      </c>
      <c r="C16" s="2" t="s">
        <v>19</v>
      </c>
      <c r="D16" s="14">
        <v>506</v>
      </c>
      <c r="E16" s="11"/>
      <c r="F16" s="13">
        <v>1</v>
      </c>
      <c r="G16" s="15"/>
      <c r="H16" s="14">
        <v>1233</v>
      </c>
      <c r="I16" s="11"/>
      <c r="J16" s="13">
        <v>426</v>
      </c>
    </row>
    <row r="17" spans="1:10" ht="12.75">
      <c r="A17" s="2"/>
      <c r="B17" s="2"/>
      <c r="C17" s="2"/>
      <c r="D17" s="18"/>
      <c r="E17" s="11"/>
      <c r="F17" s="19"/>
      <c r="G17" s="11"/>
      <c r="H17" s="18"/>
      <c r="I17" s="11"/>
      <c r="J17" s="19"/>
    </row>
    <row r="18" spans="1:10" ht="12.75">
      <c r="A18" s="8">
        <v>2</v>
      </c>
      <c r="B18" s="2" t="s">
        <v>14</v>
      </c>
      <c r="C18" s="2" t="s">
        <v>106</v>
      </c>
      <c r="D18" s="18">
        <v>356</v>
      </c>
      <c r="E18" s="11"/>
      <c r="F18" s="20">
        <v>86</v>
      </c>
      <c r="G18" s="11"/>
      <c r="H18" s="18">
        <v>-753</v>
      </c>
      <c r="I18" s="11"/>
      <c r="J18" s="20">
        <v>9631</v>
      </c>
    </row>
    <row r="19" spans="1:10" ht="12.75">
      <c r="A19" s="2"/>
      <c r="B19" s="2"/>
      <c r="C19" s="2" t="s">
        <v>20</v>
      </c>
      <c r="D19" s="18"/>
      <c r="E19" s="11"/>
      <c r="F19" s="19"/>
      <c r="G19" s="11"/>
      <c r="H19" s="18"/>
      <c r="I19" s="11"/>
      <c r="J19" s="19"/>
    </row>
    <row r="20" spans="1:10" ht="12.75">
      <c r="A20" s="2"/>
      <c r="B20" s="2"/>
      <c r="C20" s="2" t="s">
        <v>21</v>
      </c>
      <c r="D20" s="18"/>
      <c r="E20" s="11"/>
      <c r="F20" s="19"/>
      <c r="G20" s="11"/>
      <c r="H20" s="18"/>
      <c r="I20" s="11"/>
      <c r="J20" s="19"/>
    </row>
    <row r="21" spans="1:10" ht="12.75">
      <c r="A21" s="2"/>
      <c r="B21" s="2"/>
      <c r="C21" s="2" t="s">
        <v>22</v>
      </c>
      <c r="D21" s="18"/>
      <c r="E21" s="11"/>
      <c r="F21" s="19"/>
      <c r="G21" s="11"/>
      <c r="H21" s="18"/>
      <c r="I21" s="11"/>
      <c r="J21" s="19"/>
    </row>
    <row r="22" spans="1:10" ht="12.75">
      <c r="A22" s="2"/>
      <c r="B22" s="2"/>
      <c r="C22" s="2" t="s">
        <v>23</v>
      </c>
      <c r="D22" s="18"/>
      <c r="E22" s="11"/>
      <c r="F22" s="19"/>
      <c r="G22" s="11"/>
      <c r="H22" s="18"/>
      <c r="I22" s="11"/>
      <c r="J22" s="19"/>
    </row>
    <row r="23" spans="1:10" ht="12.75">
      <c r="A23" s="2"/>
      <c r="B23" s="2" t="s">
        <v>16</v>
      </c>
      <c r="C23" s="2" t="s">
        <v>24</v>
      </c>
      <c r="D23" s="18">
        <v>-924</v>
      </c>
      <c r="E23" s="11"/>
      <c r="F23" s="20">
        <v>-1272</v>
      </c>
      <c r="G23" s="11"/>
      <c r="H23" s="18">
        <v>-2891</v>
      </c>
      <c r="I23" s="11"/>
      <c r="J23" s="20">
        <v>-2862</v>
      </c>
    </row>
    <row r="24" spans="1:10" ht="12.75">
      <c r="A24" s="2"/>
      <c r="B24" s="2" t="s">
        <v>18</v>
      </c>
      <c r="C24" s="2" t="s">
        <v>25</v>
      </c>
      <c r="D24" s="18">
        <v>-1841</v>
      </c>
      <c r="E24" s="11"/>
      <c r="F24" s="20">
        <v>-1288</v>
      </c>
      <c r="G24" s="11"/>
      <c r="H24" s="18">
        <v>-5528</v>
      </c>
      <c r="I24" s="11"/>
      <c r="J24" s="20">
        <v>-3771</v>
      </c>
    </row>
    <row r="25" spans="1:10" ht="12.75">
      <c r="A25" s="2"/>
      <c r="B25" s="2" t="s">
        <v>26</v>
      </c>
      <c r="C25" s="2" t="s">
        <v>27</v>
      </c>
      <c r="D25" s="12">
        <v>0</v>
      </c>
      <c r="E25" s="11"/>
      <c r="F25" s="12">
        <v>0</v>
      </c>
      <c r="G25" s="11"/>
      <c r="H25" s="12">
        <v>0</v>
      </c>
      <c r="I25" s="11"/>
      <c r="J25" s="12">
        <v>0</v>
      </c>
    </row>
    <row r="26" spans="1:10" ht="12.75">
      <c r="A26" s="2"/>
      <c r="B26" s="2" t="s">
        <v>28</v>
      </c>
      <c r="C26" s="2" t="s">
        <v>29</v>
      </c>
      <c r="D26" s="18">
        <f>SUM(D18:D25)</f>
        <v>-2409</v>
      </c>
      <c r="E26" s="11"/>
      <c r="F26" s="20">
        <f>SUM(F18:F25)</f>
        <v>-2474</v>
      </c>
      <c r="G26" s="20">
        <f>SUM(G18:G25)</f>
        <v>0</v>
      </c>
      <c r="H26" s="20">
        <f>SUM(H18:H25)</f>
        <v>-9172</v>
      </c>
      <c r="I26" s="20">
        <f>SUM(I18:I25)</f>
        <v>0</v>
      </c>
      <c r="J26" s="20">
        <f>SUM(J18:J25)</f>
        <v>2998</v>
      </c>
    </row>
    <row r="27" spans="1:10" ht="12.75">
      <c r="A27" s="2"/>
      <c r="B27" s="2"/>
      <c r="C27" s="2" t="s">
        <v>30</v>
      </c>
      <c r="D27" s="18"/>
      <c r="E27" s="11"/>
      <c r="F27" s="19"/>
      <c r="G27" s="11"/>
      <c r="H27" s="18"/>
      <c r="I27" s="11"/>
      <c r="J27" s="19"/>
    </row>
    <row r="28" spans="1:10" ht="12.75">
      <c r="A28" s="2"/>
      <c r="B28" s="2"/>
      <c r="C28" s="2" t="s">
        <v>31</v>
      </c>
      <c r="D28" s="18"/>
      <c r="E28" s="11"/>
      <c r="F28" s="19"/>
      <c r="G28" s="11"/>
      <c r="H28" s="18"/>
      <c r="I28" s="11"/>
      <c r="J28" s="19"/>
    </row>
    <row r="29" spans="1:10" ht="12.75">
      <c r="A29" s="2"/>
      <c r="B29" s="2" t="s">
        <v>32</v>
      </c>
      <c r="C29" s="2" t="s">
        <v>33</v>
      </c>
      <c r="D29" s="18"/>
      <c r="E29" s="11"/>
      <c r="F29" s="19"/>
      <c r="G29" s="11"/>
      <c r="H29" s="18"/>
      <c r="I29" s="11"/>
      <c r="J29" s="19"/>
    </row>
    <row r="30" spans="1:10" ht="12.75">
      <c r="A30" s="2"/>
      <c r="B30" s="2"/>
      <c r="C30" s="2" t="s">
        <v>34</v>
      </c>
      <c r="D30" s="12">
        <v>0</v>
      </c>
      <c r="E30" s="11"/>
      <c r="F30" s="12">
        <v>0</v>
      </c>
      <c r="G30" s="11"/>
      <c r="H30" s="12">
        <v>0</v>
      </c>
      <c r="I30" s="11"/>
      <c r="J30" s="12">
        <v>0</v>
      </c>
    </row>
    <row r="31" spans="1:10" ht="12.75">
      <c r="A31" s="2"/>
      <c r="B31" s="2" t="s">
        <v>35</v>
      </c>
      <c r="C31" s="2" t="s">
        <v>36</v>
      </c>
      <c r="D31" s="18">
        <f>SUM(D26:D30)</f>
        <v>-2409</v>
      </c>
      <c r="E31" s="11"/>
      <c r="F31" s="20">
        <f>SUM(F26:F30)</f>
        <v>-2474</v>
      </c>
      <c r="G31" s="20">
        <f>SUM(G26:G30)</f>
        <v>0</v>
      </c>
      <c r="H31" s="20">
        <f>SUM(H26:H30)</f>
        <v>-9172</v>
      </c>
      <c r="I31" s="20">
        <f>SUM(I26:I30)</f>
        <v>0</v>
      </c>
      <c r="J31" s="20">
        <f>SUM(J26:J30)</f>
        <v>2998</v>
      </c>
    </row>
    <row r="32" spans="1:10" ht="12.75">
      <c r="A32" s="2"/>
      <c r="B32" s="2"/>
      <c r="C32" s="2" t="s">
        <v>22</v>
      </c>
      <c r="D32" s="18"/>
      <c r="E32" s="11"/>
      <c r="F32" s="19"/>
      <c r="G32" s="11"/>
      <c r="H32" s="18"/>
      <c r="I32" s="11"/>
      <c r="J32" s="19"/>
    </row>
    <row r="33" spans="1:10" ht="12.75">
      <c r="A33" s="2"/>
      <c r="B33" s="2"/>
      <c r="C33" s="2" t="s">
        <v>107</v>
      </c>
      <c r="D33" s="18"/>
      <c r="E33" s="11"/>
      <c r="F33" s="19"/>
      <c r="G33" s="11"/>
      <c r="H33" s="18"/>
      <c r="I33" s="11"/>
      <c r="J33" s="19"/>
    </row>
    <row r="34" spans="1:10" ht="12.75">
      <c r="A34" s="2"/>
      <c r="B34" s="2"/>
      <c r="C34" s="2" t="s">
        <v>109</v>
      </c>
      <c r="D34" s="18"/>
      <c r="E34" s="11"/>
      <c r="F34" s="19"/>
      <c r="G34" s="11"/>
      <c r="H34" s="18"/>
      <c r="I34" s="11"/>
      <c r="J34" s="19"/>
    </row>
    <row r="35" spans="1:10" ht="12.75">
      <c r="A35" s="2"/>
      <c r="B35" s="2" t="s">
        <v>37</v>
      </c>
      <c r="C35" s="2" t="s">
        <v>38</v>
      </c>
      <c r="D35" s="10">
        <v>0</v>
      </c>
      <c r="E35" s="21"/>
      <c r="F35" s="12">
        <v>-157</v>
      </c>
      <c r="G35" s="2"/>
      <c r="H35" s="10">
        <v>0</v>
      </c>
      <c r="I35" s="21"/>
      <c r="J35" s="12">
        <v>-570</v>
      </c>
    </row>
    <row r="36" spans="1:10" ht="12.75">
      <c r="A36" s="2"/>
      <c r="B36" s="2" t="s">
        <v>39</v>
      </c>
      <c r="C36" s="2" t="s">
        <v>40</v>
      </c>
      <c r="D36" s="18">
        <f>D31+D35</f>
        <v>-2409</v>
      </c>
      <c r="E36" s="11"/>
      <c r="F36" s="20">
        <f>+F31+F35</f>
        <v>-2631</v>
      </c>
      <c r="G36" s="20">
        <f>+G31+G35</f>
        <v>0</v>
      </c>
      <c r="H36" s="20">
        <f>+H31+H35</f>
        <v>-9172</v>
      </c>
      <c r="I36" s="20">
        <f>+I31+I35</f>
        <v>0</v>
      </c>
      <c r="J36" s="20">
        <f>+J31+J35</f>
        <v>2428</v>
      </c>
    </row>
    <row r="37" spans="1:10" ht="12.75">
      <c r="A37" s="2"/>
      <c r="B37" s="2"/>
      <c r="C37" s="2" t="s">
        <v>41</v>
      </c>
      <c r="D37" s="18"/>
      <c r="E37" s="11"/>
      <c r="F37" s="19"/>
      <c r="G37" s="11"/>
      <c r="H37" s="18"/>
      <c r="I37" s="11"/>
      <c r="J37" s="19"/>
    </row>
    <row r="38" spans="1:10" ht="12.75">
      <c r="A38" s="2"/>
      <c r="B38" s="2"/>
      <c r="C38" s="2" t="s">
        <v>42</v>
      </c>
      <c r="D38" s="18"/>
      <c r="E38" s="11"/>
      <c r="F38" s="19"/>
      <c r="G38" s="11"/>
      <c r="H38" s="18"/>
      <c r="I38" s="11"/>
      <c r="J38" s="19"/>
    </row>
    <row r="39" spans="1:10" ht="12.75">
      <c r="A39" s="2"/>
      <c r="B39" s="2"/>
      <c r="C39" s="2" t="s">
        <v>43</v>
      </c>
      <c r="D39" s="15">
        <v>0</v>
      </c>
      <c r="E39" s="11"/>
      <c r="F39" s="15">
        <v>0</v>
      </c>
      <c r="G39" s="11"/>
      <c r="H39" s="15">
        <v>0</v>
      </c>
      <c r="I39" s="11"/>
      <c r="J39" s="15">
        <v>0</v>
      </c>
    </row>
    <row r="40" spans="1:10" ht="12.75">
      <c r="A40" s="2"/>
      <c r="B40" s="2" t="s">
        <v>44</v>
      </c>
      <c r="C40" s="2" t="s">
        <v>108</v>
      </c>
      <c r="D40" s="12">
        <v>0</v>
      </c>
      <c r="E40" s="11"/>
      <c r="F40" s="12">
        <v>0</v>
      </c>
      <c r="G40" s="11"/>
      <c r="H40" s="12">
        <v>0</v>
      </c>
      <c r="I40" s="11"/>
      <c r="J40" s="12">
        <v>0</v>
      </c>
    </row>
    <row r="41" spans="1:10" ht="12.75">
      <c r="A41" s="2"/>
      <c r="B41" s="2" t="s">
        <v>45</v>
      </c>
      <c r="C41" s="2" t="s">
        <v>46</v>
      </c>
      <c r="D41" s="20">
        <f>D36+D39+D40</f>
        <v>-2409</v>
      </c>
      <c r="E41" s="11"/>
      <c r="F41" s="20">
        <f>F36+F39+F40</f>
        <v>-2631</v>
      </c>
      <c r="G41" s="11"/>
      <c r="H41" s="20">
        <f>SUM(H36:H40)</f>
        <v>-9172</v>
      </c>
      <c r="I41" s="20">
        <f>SUM(I36:I40)</f>
        <v>0</v>
      </c>
      <c r="J41" s="20">
        <f>SUM(J36:J40)</f>
        <v>2428</v>
      </c>
    </row>
    <row r="42" spans="1:10" ht="12.75">
      <c r="A42" s="2"/>
      <c r="B42" s="2"/>
      <c r="C42" s="2" t="s">
        <v>47</v>
      </c>
      <c r="D42" s="20"/>
      <c r="E42" s="11"/>
      <c r="F42" s="20"/>
      <c r="G42" s="11"/>
      <c r="H42" s="20"/>
      <c r="I42" s="11"/>
      <c r="J42" s="20"/>
    </row>
    <row r="43" spans="1:10" ht="12.75">
      <c r="A43" s="2"/>
      <c r="B43" s="2"/>
      <c r="C43" s="2" t="s">
        <v>48</v>
      </c>
      <c r="D43" s="20"/>
      <c r="E43" s="11"/>
      <c r="F43" s="20"/>
      <c r="G43" s="11"/>
      <c r="H43" s="20"/>
      <c r="I43" s="11"/>
      <c r="J43" s="20"/>
    </row>
    <row r="44" spans="1:10" ht="12.75">
      <c r="A44" s="2"/>
      <c r="B44" s="2" t="s">
        <v>49</v>
      </c>
      <c r="C44" s="2" t="s">
        <v>50</v>
      </c>
      <c r="D44" s="18">
        <v>0</v>
      </c>
      <c r="E44" s="11">
        <v>0</v>
      </c>
      <c r="F44" s="19">
        <v>0</v>
      </c>
      <c r="G44" s="11"/>
      <c r="H44" s="18">
        <v>0</v>
      </c>
      <c r="I44" s="11"/>
      <c r="J44" s="19">
        <v>0</v>
      </c>
    </row>
    <row r="45" spans="1:10" ht="12.75">
      <c r="A45" s="2"/>
      <c r="B45" s="2"/>
      <c r="C45" s="2" t="s">
        <v>51</v>
      </c>
      <c r="D45" s="16">
        <v>0</v>
      </c>
      <c r="E45" s="17"/>
      <c r="F45" s="22">
        <v>0</v>
      </c>
      <c r="G45" s="11"/>
      <c r="H45" s="16">
        <v>0</v>
      </c>
      <c r="I45" s="17"/>
      <c r="J45" s="15">
        <v>0</v>
      </c>
    </row>
    <row r="46" spans="1:10" ht="12.75">
      <c r="A46" s="2"/>
      <c r="B46" s="2"/>
      <c r="C46" s="2" t="s">
        <v>52</v>
      </c>
      <c r="D46" s="16">
        <v>0</v>
      </c>
      <c r="E46" s="11"/>
      <c r="F46" s="22">
        <v>0</v>
      </c>
      <c r="G46" s="11"/>
      <c r="H46" s="16">
        <v>0</v>
      </c>
      <c r="I46" s="11"/>
      <c r="J46" s="22">
        <v>0</v>
      </c>
    </row>
    <row r="47" spans="1:10" ht="12.75">
      <c r="A47" s="2"/>
      <c r="B47" s="2"/>
      <c r="C47" s="2" t="s">
        <v>53</v>
      </c>
      <c r="D47" s="10"/>
      <c r="E47" s="11"/>
      <c r="F47" s="20"/>
      <c r="G47" s="11"/>
      <c r="H47" s="18"/>
      <c r="I47" s="11"/>
      <c r="J47" s="20"/>
    </row>
    <row r="48" spans="1:10" ht="12.75">
      <c r="A48" s="2"/>
      <c r="B48" s="2" t="s">
        <v>54</v>
      </c>
      <c r="C48" s="2" t="s">
        <v>55</v>
      </c>
      <c r="D48" s="16"/>
      <c r="E48" s="11"/>
      <c r="F48" s="23"/>
      <c r="G48" s="11"/>
      <c r="H48" s="24"/>
      <c r="I48" s="17"/>
      <c r="J48" s="25"/>
    </row>
    <row r="49" spans="1:10" ht="12.75">
      <c r="A49" s="2"/>
      <c r="B49" s="2"/>
      <c r="C49" s="2" t="s">
        <v>56</v>
      </c>
      <c r="D49" s="10">
        <f>SUM(D41:D48)</f>
        <v>-2409</v>
      </c>
      <c r="E49" s="11"/>
      <c r="F49" s="12">
        <f>F41+F44+F45+F46</f>
        <v>-2631</v>
      </c>
      <c r="G49" s="15">
        <f>G41+G44+G45+G46</f>
        <v>0</v>
      </c>
      <c r="H49" s="12">
        <f>H41+H44+H45+H46</f>
        <v>-9172</v>
      </c>
      <c r="I49" s="15">
        <f>I41+I44+I45+I46</f>
        <v>0</v>
      </c>
      <c r="J49" s="12">
        <f>J41+J44+J45+J46</f>
        <v>2428</v>
      </c>
    </row>
    <row r="50" spans="1:10" ht="12.75">
      <c r="A50" s="2"/>
      <c r="B50" s="2"/>
      <c r="C50" s="2"/>
      <c r="D50" s="18"/>
      <c r="E50" s="11"/>
      <c r="F50" s="19"/>
      <c r="G50" s="17"/>
      <c r="H50" s="18"/>
      <c r="I50" s="17"/>
      <c r="J50" s="19"/>
    </row>
    <row r="51" spans="1:10" ht="12.75">
      <c r="A51" s="8">
        <v>3</v>
      </c>
      <c r="B51" s="2"/>
      <c r="C51" s="2" t="s">
        <v>57</v>
      </c>
      <c r="D51" s="18"/>
      <c r="E51" s="11"/>
      <c r="F51" s="19"/>
      <c r="G51" s="11"/>
      <c r="H51" s="18"/>
      <c r="I51" s="11"/>
      <c r="J51" s="19"/>
    </row>
    <row r="52" spans="1:10" ht="12.75">
      <c r="A52" s="2"/>
      <c r="B52" s="2"/>
      <c r="C52" s="2" t="s">
        <v>58</v>
      </c>
      <c r="D52" s="18"/>
      <c r="E52" s="11"/>
      <c r="F52" s="19"/>
      <c r="G52" s="11"/>
      <c r="H52" s="18"/>
      <c r="I52" s="11"/>
      <c r="J52" s="19"/>
    </row>
    <row r="53" spans="1:10" ht="12.75">
      <c r="A53" s="2"/>
      <c r="B53" s="2"/>
      <c r="C53" s="2" t="s">
        <v>59</v>
      </c>
      <c r="D53" s="18"/>
      <c r="E53" s="11"/>
      <c r="F53" s="19"/>
      <c r="G53" s="11"/>
      <c r="H53" s="18"/>
      <c r="I53" s="11"/>
      <c r="J53" s="19"/>
    </row>
    <row r="54" spans="1:10" ht="12.75">
      <c r="A54" s="2"/>
      <c r="B54" s="2"/>
      <c r="C54" s="2" t="s">
        <v>60</v>
      </c>
      <c r="D54" s="18"/>
      <c r="E54" s="11"/>
      <c r="F54" s="19"/>
      <c r="G54" s="11"/>
      <c r="H54" s="18"/>
      <c r="I54" s="11"/>
      <c r="J54" s="19"/>
    </row>
    <row r="55" spans="1:10" ht="12.75">
      <c r="A55" s="2"/>
      <c r="B55" s="2"/>
      <c r="C55" s="2" t="s">
        <v>113</v>
      </c>
      <c r="D55" s="26"/>
      <c r="E55" s="11"/>
      <c r="F55" s="19"/>
      <c r="G55" s="11"/>
      <c r="H55" s="27"/>
      <c r="I55" s="11"/>
      <c r="J55" s="19"/>
    </row>
    <row r="56" spans="1:10" ht="12.75">
      <c r="A56" s="2"/>
      <c r="B56" s="2"/>
      <c r="C56" s="2" t="s">
        <v>61</v>
      </c>
      <c r="D56" s="28">
        <f>D49/44000*100</f>
        <v>-5.475</v>
      </c>
      <c r="E56" s="28"/>
      <c r="F56" s="28">
        <f>F49/40000*100</f>
        <v>-6.5775</v>
      </c>
      <c r="G56" s="28"/>
      <c r="H56" s="28">
        <f>H49/40000*100</f>
        <v>-22.93</v>
      </c>
      <c r="I56" s="28"/>
      <c r="J56" s="28">
        <f>J49/40000*100</f>
        <v>6.069999999999999</v>
      </c>
    </row>
    <row r="57" spans="1:10" ht="12.75">
      <c r="A57" s="2"/>
      <c r="B57" s="2"/>
      <c r="C57" s="2" t="s">
        <v>114</v>
      </c>
      <c r="D57" s="30"/>
      <c r="E57" s="11"/>
      <c r="F57" s="19"/>
      <c r="G57" s="11"/>
      <c r="H57" s="27"/>
      <c r="I57" s="11"/>
      <c r="J57" s="19"/>
    </row>
    <row r="58" spans="1:10" ht="12.75">
      <c r="A58" s="2"/>
      <c r="B58" s="2"/>
      <c r="C58" s="2" t="s">
        <v>62</v>
      </c>
      <c r="D58" s="59" t="s">
        <v>116</v>
      </c>
      <c r="E58" s="59"/>
      <c r="F58" s="59" t="s">
        <v>116</v>
      </c>
      <c r="G58" s="59"/>
      <c r="H58" s="59" t="s">
        <v>116</v>
      </c>
      <c r="I58" s="59"/>
      <c r="J58" s="59" t="s">
        <v>116</v>
      </c>
    </row>
    <row r="59" spans="1:10" ht="12.75">
      <c r="A59" s="2"/>
      <c r="B59" s="2"/>
      <c r="C59" s="2"/>
      <c r="D59" s="26"/>
      <c r="E59" s="11"/>
      <c r="F59" s="19"/>
      <c r="G59" s="11"/>
      <c r="H59" s="27"/>
      <c r="I59" s="11"/>
      <c r="J59" s="19"/>
    </row>
    <row r="60" spans="1:10" ht="12.75">
      <c r="A60" s="3">
        <v>4</v>
      </c>
      <c r="B60" s="2"/>
      <c r="C60" s="2" t="s">
        <v>99</v>
      </c>
      <c r="D60" s="28">
        <v>0</v>
      </c>
      <c r="E60" s="11"/>
      <c r="F60" s="19">
        <v>0</v>
      </c>
      <c r="G60" s="11"/>
      <c r="H60" s="29">
        <v>0</v>
      </c>
      <c r="I60" s="11"/>
      <c r="J60" s="20">
        <v>0</v>
      </c>
    </row>
    <row r="61" spans="1:10" ht="12.75">
      <c r="A61" s="2"/>
      <c r="B61" s="2"/>
      <c r="C61" s="2" t="s">
        <v>100</v>
      </c>
      <c r="D61" s="57" t="s">
        <v>101</v>
      </c>
      <c r="E61" s="11"/>
      <c r="F61" s="33" t="s">
        <v>101</v>
      </c>
      <c r="G61" s="11"/>
      <c r="H61" s="58" t="s">
        <v>101</v>
      </c>
      <c r="I61" s="58"/>
      <c r="J61" s="58" t="s">
        <v>101</v>
      </c>
    </row>
    <row r="62" spans="1:10" ht="12.75">
      <c r="A62" s="8"/>
      <c r="B62" s="2"/>
      <c r="C62" s="2"/>
      <c r="D62" s="20"/>
      <c r="E62" s="11"/>
      <c r="F62" s="31"/>
      <c r="G62" s="11"/>
      <c r="H62" s="20"/>
      <c r="I62" s="11"/>
      <c r="J62" s="19"/>
    </row>
    <row r="63" spans="1:10" ht="12.75">
      <c r="A63" s="3"/>
      <c r="B63" s="2"/>
      <c r="C63" s="32"/>
      <c r="D63" s="60" t="s">
        <v>104</v>
      </c>
      <c r="E63" s="61"/>
      <c r="F63" s="61"/>
      <c r="G63" s="11"/>
      <c r="H63" s="60" t="s">
        <v>102</v>
      </c>
      <c r="I63" s="60"/>
      <c r="J63" s="60"/>
    </row>
    <row r="64" spans="1:10" ht="12.75">
      <c r="A64" s="2"/>
      <c r="B64" s="2"/>
      <c r="C64" s="32"/>
      <c r="D64" s="18"/>
      <c r="E64" s="11"/>
      <c r="F64" s="19"/>
      <c r="G64" s="11"/>
      <c r="H64" s="62" t="s">
        <v>103</v>
      </c>
      <c r="I64" s="62"/>
      <c r="J64" s="62"/>
    </row>
    <row r="65" spans="1:10" ht="12.75">
      <c r="A65" s="3">
        <v>5</v>
      </c>
      <c r="B65" s="2"/>
      <c r="C65" s="2" t="s">
        <v>105</v>
      </c>
      <c r="D65" s="63">
        <f>'consol bs'!F53</f>
        <v>1.436431818181818</v>
      </c>
      <c r="E65" s="63"/>
      <c r="F65" s="63"/>
      <c r="H65" s="63">
        <f>'consol bs'!H53</f>
        <v>1.89745</v>
      </c>
      <c r="I65" s="63"/>
      <c r="J65" s="63"/>
    </row>
    <row r="66" spans="1:10" ht="12.75">
      <c r="A66" s="2"/>
      <c r="B66" s="2"/>
      <c r="C66" s="2"/>
      <c r="D66" s="18"/>
      <c r="E66" s="2"/>
      <c r="F66" s="7"/>
      <c r="G66" s="2"/>
      <c r="H66" s="5"/>
      <c r="I66" s="5"/>
      <c r="J66" s="2"/>
    </row>
    <row r="67" spans="1:10" ht="12.75">
      <c r="A67" s="8"/>
      <c r="B67" s="2"/>
      <c r="C67" s="2"/>
      <c r="D67" s="34"/>
      <c r="E67" s="2"/>
      <c r="F67" s="7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7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7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7"/>
      <c r="G70" s="2"/>
      <c r="H70" s="2"/>
      <c r="I70" s="2"/>
      <c r="J70" s="2"/>
    </row>
    <row r="71" spans="1:10" ht="12.75">
      <c r="A71" s="3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9"/>
      <c r="B72" s="2"/>
      <c r="C72" s="3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</sheetData>
  <mergeCells count="5">
    <mergeCell ref="D63:F63"/>
    <mergeCell ref="H63:J63"/>
    <mergeCell ref="H64:J64"/>
    <mergeCell ref="H65:J65"/>
    <mergeCell ref="D65:F65"/>
  </mergeCells>
  <printOptions/>
  <pageMargins left="0.75" right="0.75" top="0.5" bottom="0.25" header="0" footer="0"/>
  <pageSetup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E49" sqref="E49"/>
    </sheetView>
  </sheetViews>
  <sheetFormatPr defaultColWidth="9.140625" defaultRowHeight="12.75"/>
  <cols>
    <col min="1" max="1" width="3.57421875" style="0" customWidth="1"/>
    <col min="2" max="2" width="6.28125" style="0" customWidth="1"/>
    <col min="5" max="5" width="15.28125" style="0" customWidth="1"/>
    <col min="6" max="6" width="14.7109375" style="35" customWidth="1"/>
    <col min="7" max="7" width="4.7109375" style="0" customWidth="1"/>
    <col min="8" max="8" width="14.7109375" style="35" customWidth="1"/>
  </cols>
  <sheetData>
    <row r="1" spans="1:7" ht="18.75">
      <c r="A1" s="1" t="s">
        <v>117</v>
      </c>
      <c r="G1" s="3"/>
    </row>
    <row r="3" spans="1:8" ht="12.75">
      <c r="A3" s="3" t="s">
        <v>115</v>
      </c>
      <c r="B3" s="2"/>
      <c r="C3" s="2"/>
      <c r="D3" s="2"/>
      <c r="E3" s="2"/>
      <c r="F3" s="36"/>
      <c r="G3" s="2"/>
      <c r="H3" s="36"/>
    </row>
    <row r="4" spans="1:8" ht="12.75">
      <c r="A4" s="3" t="s">
        <v>2</v>
      </c>
      <c r="B4" s="2"/>
      <c r="C4" s="2"/>
      <c r="D4" s="2"/>
      <c r="E4" s="2"/>
      <c r="F4" s="36"/>
      <c r="G4" s="2"/>
      <c r="H4" s="36"/>
    </row>
    <row r="5" spans="1:8" ht="12.75">
      <c r="A5" s="3"/>
      <c r="B5" s="2"/>
      <c r="C5" s="2"/>
      <c r="D5" s="2"/>
      <c r="E5" s="2"/>
      <c r="F5" s="37" t="s">
        <v>63</v>
      </c>
      <c r="G5" s="2"/>
      <c r="H5" s="37" t="s">
        <v>63</v>
      </c>
    </row>
    <row r="6" spans="1:8" ht="12.75">
      <c r="A6" s="3"/>
      <c r="B6" s="2"/>
      <c r="C6" s="2"/>
      <c r="D6" s="2"/>
      <c r="E6" s="2"/>
      <c r="F6" s="38" t="s">
        <v>64</v>
      </c>
      <c r="G6" s="2"/>
      <c r="H6" s="38" t="s">
        <v>7</v>
      </c>
    </row>
    <row r="7" spans="1:8" ht="12.75">
      <c r="A7" s="3"/>
      <c r="B7" s="2"/>
      <c r="C7" s="2"/>
      <c r="D7" s="2"/>
      <c r="E7" s="2"/>
      <c r="F7" s="38" t="s">
        <v>6</v>
      </c>
      <c r="G7" s="2"/>
      <c r="H7" s="38" t="s">
        <v>65</v>
      </c>
    </row>
    <row r="8" spans="1:8" ht="12.75">
      <c r="A8" s="3"/>
      <c r="B8" s="2"/>
      <c r="C8" s="2"/>
      <c r="D8" s="2"/>
      <c r="E8" s="2"/>
      <c r="F8" s="38" t="s">
        <v>9</v>
      </c>
      <c r="G8" s="2"/>
      <c r="H8" s="38" t="s">
        <v>66</v>
      </c>
    </row>
    <row r="9" spans="1:8" ht="12.75">
      <c r="A9" s="3"/>
      <c r="B9" s="2"/>
      <c r="C9" s="2"/>
      <c r="D9" s="2"/>
      <c r="E9" s="2"/>
      <c r="F9" s="38" t="s">
        <v>111</v>
      </c>
      <c r="G9" s="2"/>
      <c r="H9" s="38" t="s">
        <v>112</v>
      </c>
    </row>
    <row r="10" spans="1:8" ht="12.75">
      <c r="A10" s="2"/>
      <c r="B10" s="2"/>
      <c r="C10" s="2"/>
      <c r="D10" s="2"/>
      <c r="E10" s="2"/>
      <c r="F10" s="39" t="s">
        <v>13</v>
      </c>
      <c r="G10" s="2"/>
      <c r="H10" s="39" t="s">
        <v>13</v>
      </c>
    </row>
    <row r="11" spans="1:8" ht="12.75">
      <c r="A11" s="2"/>
      <c r="B11" s="2"/>
      <c r="C11" s="2"/>
      <c r="D11" s="2"/>
      <c r="E11" s="2"/>
      <c r="F11" s="40"/>
      <c r="G11" s="2"/>
      <c r="H11" s="41"/>
    </row>
    <row r="12" spans="1:8" ht="12.75">
      <c r="A12" s="2"/>
      <c r="B12" s="2"/>
      <c r="C12" s="2"/>
      <c r="D12" s="2"/>
      <c r="E12" s="2"/>
      <c r="F12" s="40"/>
      <c r="G12" s="2"/>
      <c r="H12" s="41"/>
    </row>
    <row r="13" spans="1:8" ht="12.75">
      <c r="A13" s="2"/>
      <c r="B13" s="2"/>
      <c r="C13" s="2"/>
      <c r="D13" s="2"/>
      <c r="E13" s="2"/>
      <c r="F13" s="42"/>
      <c r="G13" s="2"/>
      <c r="H13" s="42"/>
    </row>
    <row r="14" spans="1:8" ht="12.75">
      <c r="A14" s="9">
        <v>1</v>
      </c>
      <c r="B14" s="2" t="s">
        <v>67</v>
      </c>
      <c r="C14" s="2"/>
      <c r="D14" s="2"/>
      <c r="E14" s="2"/>
      <c r="F14" s="42">
        <v>84983</v>
      </c>
      <c r="G14" s="2"/>
      <c r="H14" s="42">
        <v>81777</v>
      </c>
    </row>
    <row r="15" spans="1:8" ht="12.75">
      <c r="A15" s="9">
        <v>2</v>
      </c>
      <c r="B15" s="2" t="s">
        <v>68</v>
      </c>
      <c r="C15" s="2"/>
      <c r="D15" s="2"/>
      <c r="E15" s="2"/>
      <c r="F15" s="42">
        <v>0</v>
      </c>
      <c r="G15" s="2"/>
      <c r="H15" s="42">
        <v>0</v>
      </c>
    </row>
    <row r="16" spans="1:8" ht="12.75">
      <c r="A16" s="9">
        <v>3</v>
      </c>
      <c r="B16" s="2" t="s">
        <v>69</v>
      </c>
      <c r="C16" s="2"/>
      <c r="D16" s="2"/>
      <c r="E16" s="2"/>
      <c r="F16" s="42">
        <v>0</v>
      </c>
      <c r="G16" s="2"/>
      <c r="H16" s="42">
        <v>0</v>
      </c>
    </row>
    <row r="17" spans="1:8" ht="12.75">
      <c r="A17" s="9">
        <v>4</v>
      </c>
      <c r="B17" s="2" t="s">
        <v>70</v>
      </c>
      <c r="C17" s="2"/>
      <c r="D17" s="2"/>
      <c r="E17" s="2"/>
      <c r="F17" s="42">
        <v>0</v>
      </c>
      <c r="G17" s="2"/>
      <c r="H17" s="42">
        <v>0</v>
      </c>
    </row>
    <row r="18" spans="1:8" ht="12.75">
      <c r="A18" s="9">
        <v>5</v>
      </c>
      <c r="B18" s="2" t="s">
        <v>71</v>
      </c>
      <c r="C18" s="2"/>
      <c r="D18" s="2"/>
      <c r="E18" s="2"/>
      <c r="F18" s="42">
        <v>0</v>
      </c>
      <c r="G18" s="2"/>
      <c r="H18" s="42">
        <v>0</v>
      </c>
    </row>
    <row r="19" spans="1:8" ht="12.75">
      <c r="A19" s="9">
        <v>6</v>
      </c>
      <c r="B19" s="2" t="s">
        <v>72</v>
      </c>
      <c r="C19" s="43"/>
      <c r="D19" s="2"/>
      <c r="E19" s="2"/>
      <c r="F19" s="42">
        <v>0</v>
      </c>
      <c r="G19" s="2"/>
      <c r="H19" s="42">
        <v>0</v>
      </c>
    </row>
    <row r="20" spans="1:8" ht="12.75">
      <c r="A20" s="9">
        <v>7</v>
      </c>
      <c r="B20" s="2" t="s">
        <v>73</v>
      </c>
      <c r="C20" s="43"/>
      <c r="D20" s="2"/>
      <c r="E20" s="2"/>
      <c r="F20" s="42">
        <v>0</v>
      </c>
      <c r="G20" s="2"/>
      <c r="H20" s="42">
        <v>0</v>
      </c>
    </row>
    <row r="21" spans="1:8" ht="12.75">
      <c r="A21" s="9"/>
      <c r="B21" s="2"/>
      <c r="C21" s="43"/>
      <c r="D21" s="2"/>
      <c r="E21" s="2"/>
      <c r="F21" s="42"/>
      <c r="G21" s="2"/>
      <c r="H21" s="42"/>
    </row>
    <row r="22" spans="1:8" ht="12.75">
      <c r="A22" s="9">
        <v>8</v>
      </c>
      <c r="B22" s="2" t="s">
        <v>74</v>
      </c>
      <c r="C22" s="43"/>
      <c r="D22" s="2"/>
      <c r="E22" s="2"/>
      <c r="F22" s="44"/>
      <c r="G22" s="2"/>
      <c r="H22" s="44"/>
    </row>
    <row r="23" spans="1:8" ht="17.25" customHeight="1">
      <c r="A23" s="9"/>
      <c r="B23" s="45"/>
      <c r="C23" s="45" t="s">
        <v>75</v>
      </c>
      <c r="D23" s="45"/>
      <c r="E23" s="2"/>
      <c r="F23" s="46">
        <v>18535</v>
      </c>
      <c r="G23" s="2"/>
      <c r="H23" s="46">
        <v>26222</v>
      </c>
    </row>
    <row r="24" spans="1:8" ht="12.75">
      <c r="A24" s="9"/>
      <c r="B24" s="43"/>
      <c r="C24" s="43" t="s">
        <v>76</v>
      </c>
      <c r="D24" s="43"/>
      <c r="E24" s="2"/>
      <c r="F24" s="46">
        <v>25018</v>
      </c>
      <c r="G24" s="2"/>
      <c r="H24" s="46">
        <v>30761</v>
      </c>
    </row>
    <row r="25" spans="1:8" ht="12.75">
      <c r="A25" s="9"/>
      <c r="B25" s="43"/>
      <c r="C25" s="43" t="s">
        <v>77</v>
      </c>
      <c r="D25" s="43"/>
      <c r="E25" s="2"/>
      <c r="F25" s="46">
        <v>11095</v>
      </c>
      <c r="G25" s="2"/>
      <c r="H25" s="46">
        <v>9935</v>
      </c>
    </row>
    <row r="26" spans="1:8" ht="12.75">
      <c r="A26" s="9"/>
      <c r="B26" s="43"/>
      <c r="C26" s="43" t="s">
        <v>78</v>
      </c>
      <c r="D26" s="43"/>
      <c r="E26" s="2"/>
      <c r="F26" s="46">
        <v>3720</v>
      </c>
      <c r="G26" s="2"/>
      <c r="H26" s="46">
        <v>6104</v>
      </c>
    </row>
    <row r="27" spans="1:8" ht="12.75">
      <c r="A27" s="9"/>
      <c r="B27" s="43"/>
      <c r="C27" s="43" t="s">
        <v>79</v>
      </c>
      <c r="D27" s="43"/>
      <c r="E27" s="2"/>
      <c r="F27" s="46">
        <v>-53</v>
      </c>
      <c r="G27" s="2"/>
      <c r="H27" s="46">
        <v>121</v>
      </c>
    </row>
    <row r="28" spans="1:8" ht="12.75">
      <c r="A28" s="9"/>
      <c r="B28" s="2"/>
      <c r="C28" s="43"/>
      <c r="D28" s="2"/>
      <c r="E28" s="2"/>
      <c r="F28" s="47">
        <f>SUM(F23:F27)</f>
        <v>58315</v>
      </c>
      <c r="G28" s="2"/>
      <c r="H28" s="47">
        <f>SUM(H23:H27)</f>
        <v>73143</v>
      </c>
    </row>
    <row r="29" spans="1:8" ht="12.75">
      <c r="A29" s="9">
        <v>9</v>
      </c>
      <c r="B29" s="2" t="s">
        <v>80</v>
      </c>
      <c r="C29" s="43"/>
      <c r="D29" s="2"/>
      <c r="E29" s="2"/>
      <c r="F29" s="46"/>
      <c r="G29" s="2"/>
      <c r="H29" s="46"/>
    </row>
    <row r="30" spans="1:8" ht="12.75">
      <c r="A30" s="9"/>
      <c r="B30" s="2"/>
      <c r="C30" s="43" t="s">
        <v>81</v>
      </c>
      <c r="D30" s="2"/>
      <c r="E30" s="2"/>
      <c r="F30" s="48">
        <v>11741</v>
      </c>
      <c r="G30" s="49"/>
      <c r="H30" s="46">
        <v>39599</v>
      </c>
    </row>
    <row r="31" spans="1:8" ht="12.75">
      <c r="A31" s="9"/>
      <c r="B31" s="2"/>
      <c r="C31" s="43" t="s">
        <v>82</v>
      </c>
      <c r="D31" s="2"/>
      <c r="E31" s="2"/>
      <c r="F31" s="46">
        <f>3364+5</f>
        <v>3369</v>
      </c>
      <c r="G31" s="2"/>
      <c r="H31" s="46">
        <v>10033</v>
      </c>
    </row>
    <row r="32" spans="1:8" ht="12.75">
      <c r="A32" s="9"/>
      <c r="B32" s="2"/>
      <c r="C32" s="2" t="s">
        <v>83</v>
      </c>
      <c r="D32" s="2"/>
      <c r="E32" s="2"/>
      <c r="F32" s="46">
        <v>47022</v>
      </c>
      <c r="G32" s="2"/>
      <c r="H32" s="46">
        <v>4622</v>
      </c>
    </row>
    <row r="33" spans="1:8" ht="12.75">
      <c r="A33" s="9"/>
      <c r="B33" s="2"/>
      <c r="C33" s="43" t="s">
        <v>84</v>
      </c>
      <c r="D33" s="2"/>
      <c r="E33" s="2"/>
      <c r="F33" s="46">
        <v>2349</v>
      </c>
      <c r="G33" s="2"/>
      <c r="H33" s="46">
        <v>2918</v>
      </c>
    </row>
    <row r="34" spans="1:8" ht="12.75">
      <c r="A34" s="9"/>
      <c r="B34" s="2"/>
      <c r="C34" s="43" t="s">
        <v>85</v>
      </c>
      <c r="D34" s="2"/>
      <c r="E34" s="2"/>
      <c r="F34" s="46">
        <v>0</v>
      </c>
      <c r="G34" s="2"/>
      <c r="H34" s="46">
        <v>0</v>
      </c>
    </row>
    <row r="35" spans="1:8" ht="12.75">
      <c r="A35" s="9"/>
      <c r="B35" s="2"/>
      <c r="C35" s="2"/>
      <c r="D35" s="2"/>
      <c r="E35" s="2"/>
      <c r="F35" s="47">
        <f>SUM(F30:F34)</f>
        <v>64481</v>
      </c>
      <c r="G35" s="2"/>
      <c r="H35" s="47">
        <f>SUM(H30:H34)</f>
        <v>57172</v>
      </c>
    </row>
    <row r="36" spans="1:8" ht="12.75">
      <c r="A36" s="9">
        <v>10</v>
      </c>
      <c r="B36" s="2" t="s">
        <v>86</v>
      </c>
      <c r="C36" s="2"/>
      <c r="D36" s="2"/>
      <c r="E36" s="2"/>
      <c r="F36" s="50">
        <f>F28-F35</f>
        <v>-6166</v>
      </c>
      <c r="G36" s="2"/>
      <c r="H36" s="50">
        <f>H28-H35</f>
        <v>15971</v>
      </c>
    </row>
    <row r="37" spans="1:8" ht="12.75">
      <c r="A37" s="9"/>
      <c r="B37" s="2"/>
      <c r="C37" s="2"/>
      <c r="D37" s="2"/>
      <c r="E37" s="2"/>
      <c r="F37" s="51">
        <f>F14+F36</f>
        <v>78817</v>
      </c>
      <c r="G37" s="2"/>
      <c r="H37" s="51">
        <f>H36+H14</f>
        <v>97748</v>
      </c>
    </row>
    <row r="38" spans="1:8" ht="12.75">
      <c r="A38" s="9"/>
      <c r="B38" s="2"/>
      <c r="C38" s="2"/>
      <c r="D38" s="2"/>
      <c r="E38" s="2"/>
      <c r="F38" s="52"/>
      <c r="G38" s="2"/>
      <c r="H38" s="42"/>
    </row>
    <row r="39" spans="1:8" ht="12.75">
      <c r="A39" s="9">
        <v>11</v>
      </c>
      <c r="B39" s="2" t="s">
        <v>87</v>
      </c>
      <c r="C39" s="43"/>
      <c r="D39" s="2"/>
      <c r="E39" s="2"/>
      <c r="F39" s="42"/>
      <c r="G39" s="2"/>
      <c r="H39" s="42"/>
    </row>
    <row r="40" spans="1:8" ht="12.75">
      <c r="A40" s="2"/>
      <c r="B40" s="2" t="s">
        <v>88</v>
      </c>
      <c r="C40" s="43"/>
      <c r="D40" s="2"/>
      <c r="E40" s="2"/>
      <c r="F40" s="42">
        <v>44000</v>
      </c>
      <c r="G40" s="2"/>
      <c r="H40" s="42">
        <v>40000</v>
      </c>
    </row>
    <row r="41" spans="1:8" ht="12.75">
      <c r="A41" s="2"/>
      <c r="B41" s="2" t="s">
        <v>89</v>
      </c>
      <c r="C41" s="43"/>
      <c r="D41" s="2"/>
      <c r="E41" s="2"/>
      <c r="F41" s="42"/>
      <c r="G41" s="2"/>
      <c r="H41" s="42"/>
    </row>
    <row r="42" spans="1:8" ht="12.75">
      <c r="A42" s="2"/>
      <c r="B42" s="2"/>
      <c r="C42" s="43" t="s">
        <v>90</v>
      </c>
      <c r="D42" s="2"/>
      <c r="E42" s="2"/>
      <c r="F42" s="42">
        <v>24551</v>
      </c>
      <c r="G42" s="2"/>
      <c r="H42" s="42">
        <v>24551</v>
      </c>
    </row>
    <row r="43" spans="1:8" ht="12.75">
      <c r="A43" s="2"/>
      <c r="B43" s="2"/>
      <c r="C43" s="43" t="s">
        <v>91</v>
      </c>
      <c r="D43" s="2"/>
      <c r="E43" s="2"/>
      <c r="F43" s="42">
        <v>0</v>
      </c>
      <c r="G43" s="2"/>
      <c r="H43" s="42">
        <v>0</v>
      </c>
    </row>
    <row r="44" spans="1:8" ht="12.75">
      <c r="A44" s="2"/>
      <c r="B44" s="2"/>
      <c r="C44" s="43" t="s">
        <v>92</v>
      </c>
      <c r="D44" s="2"/>
      <c r="E44" s="2"/>
      <c r="F44" s="42">
        <v>7166</v>
      </c>
      <c r="G44" s="2"/>
      <c r="H44" s="42">
        <v>7166</v>
      </c>
    </row>
    <row r="45" spans="1:8" ht="12.75">
      <c r="A45" s="2"/>
      <c r="B45" s="2"/>
      <c r="C45" s="43" t="s">
        <v>93</v>
      </c>
      <c r="D45" s="2"/>
      <c r="E45" s="2"/>
      <c r="F45" s="42">
        <v>0</v>
      </c>
      <c r="G45" s="2"/>
      <c r="H45" s="42">
        <v>0</v>
      </c>
    </row>
    <row r="46" spans="1:8" ht="12.75">
      <c r="A46" s="2"/>
      <c r="B46" s="2"/>
      <c r="C46" s="43" t="s">
        <v>94</v>
      </c>
      <c r="D46" s="2"/>
      <c r="E46" s="2"/>
      <c r="F46" s="44">
        <v>-12514</v>
      </c>
      <c r="G46" s="2"/>
      <c r="H46" s="44">
        <v>4181</v>
      </c>
    </row>
    <row r="47" spans="1:8" ht="12.75">
      <c r="A47" s="2"/>
      <c r="B47" s="2"/>
      <c r="C47" s="43"/>
      <c r="D47" s="2"/>
      <c r="E47" s="2"/>
      <c r="F47" s="42">
        <f>SUM(F40:F46)</f>
        <v>63203</v>
      </c>
      <c r="G47" s="2"/>
      <c r="H47" s="42">
        <f>SUM(H40:H46)</f>
        <v>75898</v>
      </c>
    </row>
    <row r="48" spans="1:8" ht="12.75">
      <c r="A48" s="9">
        <v>12</v>
      </c>
      <c r="B48" s="2" t="s">
        <v>95</v>
      </c>
      <c r="C48" s="2"/>
      <c r="D48" s="2"/>
      <c r="E48" s="2"/>
      <c r="F48" s="42">
        <v>0</v>
      </c>
      <c r="G48" s="2"/>
      <c r="H48" s="42">
        <v>0</v>
      </c>
    </row>
    <row r="49" spans="1:8" ht="12.75">
      <c r="A49" s="9">
        <v>13</v>
      </c>
      <c r="B49" s="2" t="s">
        <v>96</v>
      </c>
      <c r="C49" s="2"/>
      <c r="D49" s="2"/>
      <c r="E49" s="2"/>
      <c r="F49" s="42">
        <v>15600</v>
      </c>
      <c r="G49" s="2"/>
      <c r="H49" s="42">
        <v>21836</v>
      </c>
    </row>
    <row r="50" spans="1:8" ht="12.75">
      <c r="A50" s="54">
        <v>15</v>
      </c>
      <c r="B50" s="2" t="s">
        <v>97</v>
      </c>
      <c r="F50" s="44">
        <v>14</v>
      </c>
      <c r="G50" s="2"/>
      <c r="H50" s="44">
        <v>14</v>
      </c>
    </row>
    <row r="51" spans="6:8" ht="12.75">
      <c r="F51" s="55">
        <f>SUM(F47:F50)</f>
        <v>78817</v>
      </c>
      <c r="G51" s="2"/>
      <c r="H51" s="55">
        <f>SUM(H47:H50)</f>
        <v>97748</v>
      </c>
    </row>
    <row r="52" spans="6:8" ht="12.75">
      <c r="F52" s="42"/>
      <c r="G52" s="2"/>
      <c r="H52" s="42"/>
    </row>
    <row r="53" spans="1:8" ht="12.75">
      <c r="A53" s="54">
        <v>16</v>
      </c>
      <c r="B53" s="2" t="s">
        <v>98</v>
      </c>
      <c r="F53" s="56">
        <f>F47/F40</f>
        <v>1.436431818181818</v>
      </c>
      <c r="G53" s="56"/>
      <c r="H53" s="56">
        <f>H47/H40</f>
        <v>1.89745</v>
      </c>
    </row>
    <row r="54" spans="6:8" ht="12.75">
      <c r="F54" s="53"/>
      <c r="H54" s="53"/>
    </row>
    <row r="55" spans="6:8" ht="12.75">
      <c r="F55" s="53"/>
      <c r="H55" s="53"/>
    </row>
    <row r="56" spans="6:8" ht="12.75">
      <c r="F56" s="53"/>
      <c r="H56" s="53"/>
    </row>
  </sheetData>
  <printOptions/>
  <pageMargins left="1" right="0.75" top="0.75" bottom="0.5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jinlin</dc:creator>
  <cp:keywords/>
  <dc:description/>
  <cp:lastModifiedBy>RASHID &amp; LEE</cp:lastModifiedBy>
  <cp:lastPrinted>2002-05-16T11:58:20Z</cp:lastPrinted>
  <dcterms:created xsi:type="dcterms:W3CDTF">2001-08-23T07:48:41Z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